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Rapoarte\ianuarie\"/>
    </mc:Choice>
  </mc:AlternateContent>
  <bookViews>
    <workbookView xWindow="0" yWindow="0" windowWidth="28800" windowHeight="11400"/>
  </bookViews>
  <sheets>
    <sheet name="расходы" sheetId="1" r:id="rId1"/>
    <sheet name="численность" sheetId="2" r:id="rId2"/>
  </sheets>
  <externalReferences>
    <externalReference r:id="rId3"/>
  </externalReferences>
  <definedNames>
    <definedName name="_xlnm.Print_Area" localSheetId="0">расходы!$A$1:$J$26</definedName>
    <definedName name="_xlnm.Print_Area" localSheetId="1">численность!$A$1:$M$26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D21" i="1"/>
  <c r="C21" i="1" s="1"/>
  <c r="F20" i="1"/>
  <c r="E20" i="1"/>
  <c r="D20" i="1"/>
  <c r="F19" i="1"/>
  <c r="D19" i="1"/>
  <c r="F18" i="1"/>
  <c r="E18" i="1"/>
  <c r="D18" i="1"/>
  <c r="F17" i="1"/>
  <c r="C17" i="1"/>
  <c r="F16" i="1"/>
  <c r="D16" i="1"/>
  <c r="C16" i="1" s="1"/>
  <c r="F15" i="1"/>
  <c r="D15" i="1"/>
  <c r="C15" i="1" s="1"/>
  <c r="F14" i="1"/>
  <c r="E14" i="1"/>
  <c r="D14" i="1"/>
  <c r="F13" i="1"/>
  <c r="E13" i="1"/>
  <c r="D13" i="1"/>
  <c r="F12" i="1"/>
  <c r="E12" i="1"/>
  <c r="D12" i="1"/>
  <c r="H10" i="1"/>
  <c r="G10" i="1"/>
  <c r="C13" i="1" l="1"/>
  <c r="C18" i="1"/>
  <c r="C12" i="1"/>
  <c r="C20" i="1"/>
  <c r="D10" i="1"/>
  <c r="E10" i="1"/>
  <c r="C14" i="1"/>
  <c r="F10" i="1"/>
  <c r="C19" i="1"/>
  <c r="C10" i="1" l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<sst xmlns="http://schemas.openxmlformats.org/spreadsheetml/2006/main" count="78" uniqueCount="43">
  <si>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</si>
  <si>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</si>
  <si>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</si>
  <si>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</si>
  <si>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</si>
  <si>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</si>
  <si>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</si>
  <si>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</si>
  <si>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</si>
  <si>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</si>
  <si>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</si>
  <si>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тыс.леев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</si>
  <si>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</si>
  <si>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</si>
  <si>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</si>
  <si>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</si>
  <si>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</si>
  <si>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</si>
  <si>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</si>
  <si>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</si>
  <si>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</si>
  <si>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31.01.2020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</si>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</sst>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sz val="10"/>
      <name val="Cambria"/>
      <family val="1"/>
      <charset val="204"/>
    </font>
    <font>
      <b/>
      <sz val="10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24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4" fillId="0" borderId="0" xfId="1" applyFont="1"/>
    <xf numFmtId="0" fontId="1" fillId="0" borderId="0" xfId="1"/>
    <xf numFmtId="0" fontId="2" fillId="0" borderId="0" xfId="1" applyFont="1" applyFill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2" fillId="0" borderId="30" xfId="1" applyFont="1" applyBorder="1"/>
    <xf numFmtId="164" fontId="2" fillId="0" borderId="10" xfId="1" applyNumberFormat="1" applyFont="1" applyFill="1" applyBorder="1"/>
    <xf numFmtId="164" fontId="2" fillId="0" borderId="16" xfId="1" applyNumberFormat="1" applyFont="1" applyFill="1" applyBorder="1"/>
    <xf numFmtId="164" fontId="3" fillId="0" borderId="16" xfId="1" applyNumberFormat="1" applyFont="1" applyFill="1" applyBorder="1"/>
    <xf numFmtId="164" fontId="2" fillId="0" borderId="31" xfId="1" applyNumberFormat="1" applyFont="1" applyFill="1" applyBorder="1"/>
    <xf numFmtId="0" fontId="1" fillId="0" borderId="0" xfId="1" applyFont="1"/>
    <xf numFmtId="49" fontId="2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49" fontId="2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2" fillId="0" borderId="35" xfId="1" applyNumberFormat="1" applyFont="1" applyFill="1" applyBorder="1"/>
    <xf numFmtId="164" fontId="3" fillId="0" borderId="35" xfId="1" applyNumberFormat="1" applyFont="1" applyFill="1" applyBorder="1"/>
    <xf numFmtId="164" fontId="2" fillId="0" borderId="36" xfId="1" applyNumberFormat="1" applyFont="1" applyFill="1" applyBorder="1"/>
    <xf numFmtId="0" fontId="4" fillId="0" borderId="0" xfId="1" applyFont="1" applyFill="1"/>
    <xf numFmtId="0" fontId="14" fillId="0" borderId="0" xfId="1" applyFont="1" applyFill="1"/>
    <xf numFmtId="0" fontId="4" fillId="0" borderId="0" xfId="1" applyFont="1" applyFill="1" applyBorder="1"/>
    <xf numFmtId="0" fontId="4" fillId="0" borderId="0" xfId="1" applyFont="1" applyAlignment="1">
      <alignment wrapText="1"/>
    </xf>
    <xf numFmtId="0" fontId="1" fillId="0" borderId="0" xfId="1" applyAlignment="1">
      <alignment wrapText="1"/>
    </xf>
    <xf numFmtId="0" fontId="2" fillId="0" borderId="0" xfId="1" applyFont="1" applyFill="1" applyBorder="1"/>
    <xf numFmtId="0" fontId="15" fillId="0" borderId="0" xfId="1" applyFont="1" applyFill="1"/>
    <xf numFmtId="0" fontId="15" fillId="0" borderId="0" xfId="1" applyFont="1"/>
    <xf numFmtId="0" fontId="16" fillId="0" borderId="0" xfId="1" applyFont="1" applyFill="1"/>
    <xf numFmtId="0" fontId="17" fillId="0" borderId="0" xfId="1" applyFont="1"/>
    <xf numFmtId="0" fontId="4" fillId="0" borderId="0" xfId="1" applyFont="1" applyAlignment="1">
      <alignment horizontal="right"/>
    </xf>
    <xf numFmtId="0" fontId="7" fillId="0" borderId="40" xfId="1" applyFont="1" applyBorder="1" applyAlignment="1">
      <alignment horizontal="center"/>
    </xf>
    <xf numFmtId="0" fontId="7" fillId="0" borderId="41" xfId="1" applyFont="1" applyFill="1" applyBorder="1" applyAlignment="1">
      <alignment horizontal="center"/>
    </xf>
    <xf numFmtId="0" fontId="7" fillId="0" borderId="23" xfId="1" applyFont="1" applyFill="1" applyBorder="1" applyAlignment="1">
      <alignment horizontal="center"/>
    </xf>
    <xf numFmtId="0" fontId="7" fillId="0" borderId="42" xfId="1" applyFont="1" applyBorder="1" applyAlignment="1">
      <alignment horizontal="center"/>
    </xf>
    <xf numFmtId="0" fontId="7" fillId="0" borderId="43" xfId="1" applyFont="1" applyFill="1" applyBorder="1" applyAlignment="1">
      <alignment horizontal="center"/>
    </xf>
    <xf numFmtId="0" fontId="7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2" fillId="0" borderId="45" xfId="1" applyFont="1" applyBorder="1"/>
    <xf numFmtId="3" fontId="2" fillId="0" borderId="38" xfId="1" applyNumberFormat="1" applyFont="1" applyFill="1" applyBorder="1"/>
    <xf numFmtId="3" fontId="2" fillId="0" borderId="16" xfId="1" applyNumberFormat="1" applyFont="1" applyFill="1" applyBorder="1"/>
    <xf numFmtId="3" fontId="2" fillId="0" borderId="9" xfId="1" applyNumberFormat="1" applyFont="1" applyFill="1" applyBorder="1"/>
    <xf numFmtId="3" fontId="2" fillId="0" borderId="31" xfId="1" applyNumberFormat="1" applyFont="1" applyFill="1" applyBorder="1"/>
    <xf numFmtId="49" fontId="2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2" fillId="0" borderId="46" xfId="2" applyNumberFormat="1" applyFont="1" applyFill="1" applyBorder="1" applyAlignment="1">
      <alignment horizontal="center" wrapText="1"/>
    </xf>
    <xf numFmtId="3" fontId="6" fillId="0" borderId="47" xfId="2" applyNumberFormat="1" applyFont="1" applyFill="1" applyBorder="1" applyAlignment="1">
      <alignment horizontal="right" wrapText="1"/>
    </xf>
    <xf numFmtId="3" fontId="2" fillId="0" borderId="35" xfId="1" applyNumberFormat="1" applyFont="1" applyFill="1" applyBorder="1"/>
    <xf numFmtId="3" fontId="2" fillId="0" borderId="48" xfId="1" applyNumberFormat="1" applyFont="1" applyFill="1" applyBorder="1"/>
    <xf numFmtId="3" fontId="2" fillId="0" borderId="36" xfId="1" applyNumberFormat="1" applyFont="1" applyFill="1" applyBorder="1"/>
    <xf numFmtId="0" fontId="4" fillId="0" borderId="0" xfId="1" applyFont="1" applyAlignment="1">
      <alignment vertical="center"/>
    </xf>
    <xf numFmtId="0" fontId="1" fillId="0" borderId="0" xfId="1" applyAlignment="1">
      <alignment vertical="center"/>
    </xf>
    <xf numFmtId="0" fontId="20" fillId="0" borderId="16" xfId="1" applyFont="1" applyFill="1" applyBorder="1" applyAlignment="1">
      <alignment horizontal="center" vertical="center" wrapText="1"/>
    </xf>
    <xf numFmtId="0" fontId="21" fillId="0" borderId="16" xfId="1" applyFont="1" applyFill="1" applyBorder="1" applyAlignment="1">
      <alignment horizontal="center" vertical="center" wrapText="1"/>
    </xf>
    <xf numFmtId="0" fontId="19" fillId="0" borderId="29" xfId="1" applyFont="1" applyBorder="1"/>
    <xf numFmtId="0" fontId="16" fillId="0" borderId="29" xfId="1" applyFont="1" applyBorder="1"/>
    <xf numFmtId="0" fontId="15" fillId="0" borderId="29" xfId="2" applyFont="1" applyBorder="1" applyAlignment="1">
      <alignment wrapText="1"/>
    </xf>
    <xf numFmtId="0" fontId="15" fillId="0" borderId="32" xfId="1" applyFont="1" applyBorder="1" applyAlignment="1">
      <alignment wrapText="1"/>
    </xf>
    <xf numFmtId="0" fontId="22" fillId="0" borderId="0" xfId="1" applyFont="1"/>
    <xf numFmtId="0" fontId="19" fillId="0" borderId="8" xfId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 wrapText="1"/>
    </xf>
    <xf numFmtId="0" fontId="15" fillId="0" borderId="39" xfId="1" applyFont="1" applyFill="1" applyBorder="1" applyAlignment="1">
      <alignment horizontal="center" vertical="center" wrapText="1"/>
    </xf>
    <xf numFmtId="0" fontId="19" fillId="0" borderId="47" xfId="1" applyFont="1" applyFill="1" applyBorder="1" applyAlignment="1">
      <alignment horizontal="center" vertical="center" wrapText="1"/>
    </xf>
    <xf numFmtId="0" fontId="15" fillId="0" borderId="35" xfId="1" applyFont="1" applyFill="1" applyBorder="1" applyAlignment="1">
      <alignment horizontal="center" vertical="center" wrapText="1"/>
    </xf>
    <xf numFmtId="0" fontId="15" fillId="0" borderId="36" xfId="1" applyFont="1" applyFill="1" applyBorder="1" applyAlignment="1">
      <alignment horizontal="center" vertical="center" wrapText="1"/>
    </xf>
    <xf numFmtId="0" fontId="20" fillId="0" borderId="0" xfId="1" applyFont="1"/>
    <xf numFmtId="0" fontId="22" fillId="0" borderId="0" xfId="1" applyFont="1" applyFill="1"/>
    <xf numFmtId="0" fontId="22" fillId="0" borderId="0" xfId="1" applyFont="1" applyFill="1" applyBorder="1"/>
    <xf numFmtId="0" fontId="22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/>
    </xf>
    <xf numFmtId="0" fontId="18" fillId="0" borderId="4" xfId="1" applyFont="1" applyFill="1" applyBorder="1" applyAlignment="1">
      <alignment horizontal="center" vertical="center"/>
    </xf>
    <xf numFmtId="0" fontId="18" fillId="0" borderId="5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 wrapText="1"/>
    </xf>
    <xf numFmtId="0" fontId="19" fillId="0" borderId="15" xfId="1" applyFont="1" applyFill="1" applyBorder="1" applyAlignment="1">
      <alignment horizontal="center" vertical="center" wrapText="1"/>
    </xf>
    <xf numFmtId="0" fontId="19" fillId="0" borderId="9" xfId="1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11" xfId="1" applyFont="1" applyFill="1" applyBorder="1" applyAlignment="1">
      <alignment horizontal="center" vertical="center" wrapText="1"/>
    </xf>
    <xf numFmtId="0" fontId="19" fillId="0" borderId="17" xfId="1" applyFont="1" applyFill="1" applyBorder="1" applyAlignment="1">
      <alignment horizontal="center" vertical="center" wrapText="1"/>
    </xf>
    <xf numFmtId="0" fontId="19" fillId="0" borderId="12" xfId="1" applyFont="1" applyFill="1" applyBorder="1" applyAlignment="1">
      <alignment horizontal="center" vertical="center" wrapText="1"/>
    </xf>
    <xf numFmtId="0" fontId="19" fillId="0" borderId="18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18" fillId="0" borderId="0" xfId="1" applyFont="1" applyAlignment="1">
      <alignment horizontal="center" wrapText="1"/>
    </xf>
    <xf numFmtId="0" fontId="18" fillId="0" borderId="37" xfId="1" applyFont="1" applyFill="1" applyBorder="1" applyAlignment="1">
      <alignment horizontal="center" vertical="center"/>
    </xf>
    <xf numFmtId="0" fontId="23" fillId="0" borderId="38" xfId="1" applyFont="1" applyFill="1" applyBorder="1" applyAlignment="1">
      <alignment horizontal="center" vertical="center"/>
    </xf>
    <xf numFmtId="0" fontId="23" fillId="0" borderId="16" xfId="1" applyFont="1" applyFill="1" applyBorder="1" applyAlignment="1">
      <alignment horizontal="center" vertical="center"/>
    </xf>
    <xf numFmtId="0" fontId="23" fillId="0" borderId="9" xfId="1" applyFont="1" applyFill="1" applyBorder="1" applyAlignment="1">
      <alignment horizontal="center" vertical="center"/>
    </xf>
    <xf numFmtId="0" fontId="23" fillId="0" borderId="38" xfId="1" applyFont="1" applyFill="1" applyBorder="1" applyAlignment="1">
      <alignment horizontal="center" vertical="center" wrapText="1"/>
    </xf>
    <xf numFmtId="0" fontId="23" fillId="0" borderId="16" xfId="1" applyFont="1" applyFill="1" applyBorder="1" applyAlignment="1">
      <alignment horizontal="center" vertical="center" wrapText="1"/>
    </xf>
    <xf numFmtId="0" fontId="23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0/bs&amp;buat_gr%20pr_min&amp;raion_31.01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11334.8</v>
          </cell>
        </row>
        <row r="14">
          <cell r="F14">
            <v>341.1</v>
          </cell>
        </row>
      </sheetData>
      <sheetData sheetId="3">
        <row r="11">
          <cell r="F11">
            <v>72766.070000000007</v>
          </cell>
        </row>
        <row r="12">
          <cell r="F12">
            <v>332.09999999999997</v>
          </cell>
        </row>
        <row r="13">
          <cell r="F13">
            <v>598.04000000000008</v>
          </cell>
        </row>
        <row r="14">
          <cell r="F14">
            <v>5775.5299999999979</v>
          </cell>
        </row>
        <row r="15">
          <cell r="F15">
            <v>107.57999999999998</v>
          </cell>
        </row>
        <row r="16">
          <cell r="F16">
            <v>2803.3700000000003</v>
          </cell>
        </row>
        <row r="17">
          <cell r="F17">
            <v>601.02</v>
          </cell>
        </row>
        <row r="18">
          <cell r="F18">
            <v>51211.200000000012</v>
          </cell>
        </row>
        <row r="19">
          <cell r="F19">
            <v>562901.18999999994</v>
          </cell>
        </row>
        <row r="20">
          <cell r="F20">
            <v>46566.730000000018</v>
          </cell>
        </row>
      </sheetData>
      <sheetData sheetId="4">
        <row r="10">
          <cell r="H10">
            <v>121651.16</v>
          </cell>
          <cell r="I10">
            <v>630.01</v>
          </cell>
        </row>
        <row r="11">
          <cell r="H11">
            <v>25708.739999999998</v>
          </cell>
          <cell r="I11">
            <v>279.27</v>
          </cell>
        </row>
        <row r="12">
          <cell r="H12">
            <v>243198.96</v>
          </cell>
          <cell r="I12">
            <v>4533.5</v>
          </cell>
        </row>
        <row r="13">
          <cell r="H13">
            <v>41230.740000000005</v>
          </cell>
        </row>
        <row r="14">
          <cell r="H14">
            <v>5048.29</v>
          </cell>
        </row>
        <row r="15">
          <cell r="H15">
            <v>37390.460000000006</v>
          </cell>
          <cell r="I15">
            <v>4.4000000000000004</v>
          </cell>
        </row>
        <row r="16">
          <cell r="H16">
            <v>8417.11</v>
          </cell>
        </row>
        <row r="17">
          <cell r="H17">
            <v>18157.25</v>
          </cell>
          <cell r="I17">
            <v>17.760000000000002</v>
          </cell>
        </row>
        <row r="18">
          <cell r="H18">
            <v>13548.01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="90" zoomScaleSheetLayoutView="9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9" sqref="J19"/>
    </sheetView>
  </sheetViews>
  <sheetFormatPr defaultRowHeight="12.75"/>
  <cols>
    <col min="1" max="1" width="33.28515625" style="51" customWidth="1"/>
    <col min="2" max="2" width="4.85546875" style="51" customWidth="1"/>
    <col min="3" max="3" width="14" style="50" customWidth="1"/>
    <col min="4" max="4" width="13.42578125" style="50" customWidth="1"/>
    <col min="5" max="5" width="11.5703125" style="52" customWidth="1"/>
    <col min="6" max="6" width="13.140625" style="50" customWidth="1"/>
    <col min="7" max="7" width="12" style="50" customWidth="1"/>
    <col min="8" max="8" width="11.140625" style="50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7" t="s">
        <v>10</v>
      </c>
      <c r="B2" s="97"/>
      <c r="C2" s="97"/>
      <c r="D2" s="97"/>
      <c r="E2" s="97"/>
      <c r="F2" s="97"/>
      <c r="G2" s="97"/>
      <c r="H2" s="97"/>
      <c r="I2" s="4"/>
      <c r="J2" s="4"/>
      <c r="K2" s="4"/>
    </row>
    <row r="3" spans="1:11" ht="15.75">
      <c r="A3" s="97"/>
      <c r="B3" s="97"/>
      <c r="C3" s="97"/>
      <c r="D3" s="97"/>
      <c r="E3" s="97"/>
      <c r="F3" s="97"/>
      <c r="G3" s="97"/>
      <c r="H3" s="97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11</v>
      </c>
      <c r="I4" s="4"/>
      <c r="J4" s="4"/>
      <c r="K4" s="4"/>
    </row>
    <row r="5" spans="1:11" ht="25.5" customHeight="1">
      <c r="A5" s="98" t="s">
        <v>12</v>
      </c>
      <c r="B5" s="101" t="s">
        <v>13</v>
      </c>
      <c r="C5" s="104" t="s">
        <v>21</v>
      </c>
      <c r="D5" s="105"/>
      <c r="E5" s="105"/>
      <c r="F5" s="105"/>
      <c r="G5" s="105"/>
      <c r="H5" s="106"/>
      <c r="I5" s="4"/>
      <c r="J5" s="4"/>
      <c r="K5" s="4"/>
    </row>
    <row r="6" spans="1:11" ht="25.5" customHeight="1">
      <c r="A6" s="99"/>
      <c r="B6" s="102"/>
      <c r="C6" s="107" t="s">
        <v>14</v>
      </c>
      <c r="D6" s="109" t="s">
        <v>15</v>
      </c>
      <c r="E6" s="110"/>
      <c r="F6" s="111" t="s">
        <v>16</v>
      </c>
      <c r="G6" s="111" t="s">
        <v>17</v>
      </c>
      <c r="H6" s="113" t="s">
        <v>18</v>
      </c>
      <c r="I6" s="4"/>
      <c r="J6" s="4"/>
      <c r="K6" s="4"/>
    </row>
    <row r="7" spans="1:11" s="8" customFormat="1" ht="43.5" customHeight="1">
      <c r="A7" s="100"/>
      <c r="B7" s="103"/>
      <c r="C7" s="108"/>
      <c r="D7" s="80" t="s">
        <v>19</v>
      </c>
      <c r="E7" s="81" t="s">
        <v>20</v>
      </c>
      <c r="F7" s="112"/>
      <c r="G7" s="112"/>
      <c r="H7" s="114"/>
      <c r="I7" s="7"/>
      <c r="J7" s="7"/>
      <c r="K7" s="7"/>
    </row>
    <row r="8" spans="1:11" s="17" customFormat="1" ht="10.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10.5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0" customFormat="1">
      <c r="A10" s="82" t="s">
        <v>22</v>
      </c>
      <c r="B10" s="24"/>
      <c r="C10" s="25">
        <f>D10+F10+G10+H10</f>
        <v>1269689.45</v>
      </c>
      <c r="D10" s="26">
        <f>SUM(D12:D21)</f>
        <v>514350.72</v>
      </c>
      <c r="E10" s="27">
        <f>SUM(E12:E21)</f>
        <v>5464.94</v>
      </c>
      <c r="F10" s="26">
        <f t="shared" ref="F10" si="0">SUM(F12:F21)</f>
        <v>743662.83</v>
      </c>
      <c r="G10" s="26">
        <f>[1]BPN!F13</f>
        <v>11334.8</v>
      </c>
      <c r="H10" s="28">
        <f>[1]BPN!F14</f>
        <v>341.1</v>
      </c>
      <c r="I10" s="29"/>
      <c r="J10" s="29"/>
      <c r="K10" s="29"/>
    </row>
    <row r="11" spans="1:11" s="36" customFormat="1" ht="10.5" customHeight="1">
      <c r="A11" s="83" t="s">
        <v>23</v>
      </c>
      <c r="B11" s="31"/>
      <c r="C11" s="32"/>
      <c r="D11" s="33"/>
      <c r="E11" s="34"/>
      <c r="F11" s="33"/>
      <c r="G11" s="33"/>
      <c r="H11" s="35"/>
      <c r="I11" s="4"/>
      <c r="J11" s="4"/>
      <c r="K11" s="4"/>
    </row>
    <row r="12" spans="1:11" ht="24">
      <c r="A12" s="84" t="s">
        <v>24</v>
      </c>
      <c r="B12" s="37" t="s">
        <v>0</v>
      </c>
      <c r="C12" s="38">
        <f>D12+F12</f>
        <v>194417.23</v>
      </c>
      <c r="D12" s="33">
        <f>[1]bs!H10</f>
        <v>121651.16</v>
      </c>
      <c r="E12" s="34">
        <f>[1]bs!I10</f>
        <v>630.01</v>
      </c>
      <c r="F12" s="33">
        <f>[1]buat!F11</f>
        <v>72766.070000000007</v>
      </c>
      <c r="G12" s="33"/>
      <c r="H12" s="35"/>
      <c r="I12" s="4"/>
      <c r="J12" s="4"/>
      <c r="K12" s="4"/>
    </row>
    <row r="13" spans="1:11">
      <c r="A13" s="84" t="s">
        <v>25</v>
      </c>
      <c r="B13" s="37" t="s">
        <v>1</v>
      </c>
      <c r="C13" s="38">
        <f t="shared" ref="C13:C21" si="1">D13+F13</f>
        <v>26040.839999999997</v>
      </c>
      <c r="D13" s="33">
        <f>[1]bs!H11</f>
        <v>25708.739999999998</v>
      </c>
      <c r="E13" s="34">
        <f>[1]bs!I11</f>
        <v>279.27</v>
      </c>
      <c r="F13" s="33">
        <f>[1]buat!F12</f>
        <v>332.09999999999997</v>
      </c>
      <c r="G13" s="33"/>
      <c r="H13" s="35"/>
      <c r="I13" s="4"/>
      <c r="J13" s="4"/>
      <c r="K13" s="4"/>
    </row>
    <row r="14" spans="1:11" ht="24">
      <c r="A14" s="84" t="s">
        <v>26</v>
      </c>
      <c r="B14" s="37" t="s">
        <v>2</v>
      </c>
      <c r="C14" s="38">
        <f t="shared" si="1"/>
        <v>243797</v>
      </c>
      <c r="D14" s="33">
        <f>[1]bs!H12</f>
        <v>243198.96</v>
      </c>
      <c r="E14" s="34">
        <f>[1]bs!I12</f>
        <v>4533.5</v>
      </c>
      <c r="F14" s="33">
        <f>[1]buat!F13</f>
        <v>598.04000000000008</v>
      </c>
      <c r="G14" s="33"/>
      <c r="H14" s="35"/>
      <c r="I14" s="4"/>
      <c r="J14" s="4"/>
      <c r="K14" s="4"/>
    </row>
    <row r="15" spans="1:11">
      <c r="A15" s="84" t="s">
        <v>27</v>
      </c>
      <c r="B15" s="37" t="s">
        <v>3</v>
      </c>
      <c r="C15" s="38">
        <f t="shared" si="1"/>
        <v>47006.270000000004</v>
      </c>
      <c r="D15" s="33">
        <f>[1]bs!H13</f>
        <v>41230.740000000005</v>
      </c>
      <c r="E15" s="34"/>
      <c r="F15" s="33">
        <f>[1]buat!F14</f>
        <v>5775.5299999999979</v>
      </c>
      <c r="G15" s="33"/>
      <c r="H15" s="35"/>
      <c r="I15" s="4"/>
      <c r="J15" s="4"/>
      <c r="K15" s="4"/>
    </row>
    <row r="16" spans="1:11">
      <c r="A16" s="84" t="s">
        <v>28</v>
      </c>
      <c r="B16" s="37" t="s">
        <v>4</v>
      </c>
      <c r="C16" s="38">
        <f t="shared" si="1"/>
        <v>5155.87</v>
      </c>
      <c r="D16" s="33">
        <f>[1]bs!H14</f>
        <v>5048.29</v>
      </c>
      <c r="E16" s="34"/>
      <c r="F16" s="33">
        <f>[1]buat!F15</f>
        <v>107.57999999999998</v>
      </c>
      <c r="G16" s="33"/>
      <c r="H16" s="35"/>
      <c r="I16" s="4"/>
      <c r="J16" s="4"/>
      <c r="K16" s="4"/>
    </row>
    <row r="17" spans="1:11" ht="25.15" customHeight="1">
      <c r="A17" s="84" t="s">
        <v>29</v>
      </c>
      <c r="B17" s="37" t="s">
        <v>5</v>
      </c>
      <c r="C17" s="38">
        <f t="shared" si="1"/>
        <v>2803.3700000000003</v>
      </c>
      <c r="D17" s="33"/>
      <c r="E17" s="34"/>
      <c r="F17" s="33">
        <f>[1]buat!F16</f>
        <v>2803.3700000000003</v>
      </c>
      <c r="G17" s="33"/>
      <c r="H17" s="35"/>
      <c r="I17" s="4"/>
      <c r="J17" s="4"/>
      <c r="K17" s="4"/>
    </row>
    <row r="18" spans="1:11">
      <c r="A18" s="84" t="s">
        <v>30</v>
      </c>
      <c r="B18" s="37" t="s">
        <v>6</v>
      </c>
      <c r="C18" s="38">
        <f t="shared" si="1"/>
        <v>37991.480000000003</v>
      </c>
      <c r="D18" s="33">
        <f>[1]bs!H15</f>
        <v>37390.460000000006</v>
      </c>
      <c r="E18" s="34">
        <f>[1]bs!I15</f>
        <v>4.4000000000000004</v>
      </c>
      <c r="F18" s="33">
        <f>[1]buat!F17</f>
        <v>601.02</v>
      </c>
      <c r="G18" s="33"/>
      <c r="H18" s="35"/>
      <c r="I18" s="4"/>
      <c r="J18" s="4"/>
      <c r="K18" s="4"/>
    </row>
    <row r="19" spans="1:11" ht="24">
      <c r="A19" s="84" t="s">
        <v>31</v>
      </c>
      <c r="B19" s="37" t="s">
        <v>7</v>
      </c>
      <c r="C19" s="38">
        <f t="shared" si="1"/>
        <v>59628.310000000012</v>
      </c>
      <c r="D19" s="33">
        <f>[1]bs!H16</f>
        <v>8417.11</v>
      </c>
      <c r="E19" s="34"/>
      <c r="F19" s="33">
        <f>[1]buat!F18</f>
        <v>51211.200000000012</v>
      </c>
      <c r="G19" s="33"/>
      <c r="H19" s="35"/>
      <c r="I19" s="4"/>
      <c r="J19" s="4"/>
      <c r="K19" s="4"/>
    </row>
    <row r="20" spans="1:11">
      <c r="A20" s="84" t="s">
        <v>32</v>
      </c>
      <c r="B20" s="37" t="s">
        <v>8</v>
      </c>
      <c r="C20" s="38">
        <f t="shared" si="1"/>
        <v>581058.43999999994</v>
      </c>
      <c r="D20" s="33">
        <f>[1]bs!H17</f>
        <v>18157.25</v>
      </c>
      <c r="E20" s="34">
        <f>[1]bs!I17</f>
        <v>17.760000000000002</v>
      </c>
      <c r="F20" s="33">
        <f>[1]buat!F19</f>
        <v>562901.18999999994</v>
      </c>
      <c r="G20" s="33"/>
      <c r="H20" s="35"/>
      <c r="I20" s="4"/>
      <c r="J20" s="4"/>
      <c r="K20" s="4"/>
    </row>
    <row r="21" spans="1:11">
      <c r="A21" s="85" t="s">
        <v>33</v>
      </c>
      <c r="B21" s="39" t="s">
        <v>9</v>
      </c>
      <c r="C21" s="40">
        <f t="shared" si="1"/>
        <v>60114.74000000002</v>
      </c>
      <c r="D21" s="41">
        <f>[1]bs!H18</f>
        <v>13548.01</v>
      </c>
      <c r="E21" s="42"/>
      <c r="F21" s="41">
        <f>[1]buat!F20</f>
        <v>46566.730000000018</v>
      </c>
      <c r="G21" s="41"/>
      <c r="H21" s="43"/>
      <c r="I21" s="4"/>
      <c r="J21" s="4"/>
      <c r="K21" s="4"/>
    </row>
    <row r="22" spans="1:11">
      <c r="A22" s="86" t="s">
        <v>34</v>
      </c>
      <c r="B22" s="4"/>
      <c r="C22" s="44"/>
      <c r="D22" s="44"/>
      <c r="E22" s="45"/>
      <c r="F22" s="46"/>
      <c r="G22" s="46"/>
      <c r="H22" s="46"/>
      <c r="I22" s="4"/>
      <c r="J22" s="4"/>
      <c r="K22" s="4"/>
    </row>
    <row r="23" spans="1:11" s="48" customFormat="1" ht="30.75" customHeight="1">
      <c r="A23" s="96" t="s">
        <v>35</v>
      </c>
      <c r="B23" s="96"/>
      <c r="C23" s="96"/>
      <c r="D23" s="96"/>
      <c r="E23" s="96"/>
      <c r="F23" s="96"/>
      <c r="G23" s="96"/>
      <c r="H23" s="96"/>
      <c r="I23" s="96"/>
      <c r="J23" s="96"/>
      <c r="K23" s="47"/>
    </row>
    <row r="24" spans="1:11" s="48" customFormat="1" ht="27.75" customHeight="1">
      <c r="A24" s="96" t="s">
        <v>36</v>
      </c>
      <c r="B24" s="96"/>
      <c r="C24" s="96"/>
      <c r="D24" s="96"/>
      <c r="E24" s="96"/>
      <c r="F24" s="96"/>
      <c r="G24" s="96"/>
      <c r="H24" s="96"/>
      <c r="I24" s="96"/>
      <c r="J24" s="96"/>
      <c r="K24" s="47"/>
    </row>
    <row r="25" spans="1:11" s="50" customFormat="1" ht="12">
      <c r="A25" s="1"/>
      <c r="B25" s="1"/>
      <c r="C25" s="2"/>
      <c r="D25" s="2"/>
      <c r="E25" s="3"/>
      <c r="F25" s="49"/>
      <c r="G25" s="49"/>
      <c r="H25" s="49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D13" sqref="D13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7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7.7109375" style="4" customWidth="1"/>
    <col min="14" max="16384" width="9.140625" style="5"/>
  </cols>
  <sheetData>
    <row r="1" spans="1:13" ht="16.5" customHeight="1">
      <c r="A1" s="53"/>
      <c r="I1" s="54"/>
      <c r="J1" s="54"/>
      <c r="K1" s="54"/>
      <c r="L1" s="54"/>
      <c r="M1" s="54"/>
    </row>
    <row r="2" spans="1:13" ht="15.75" customHeight="1">
      <c r="A2" s="116" t="s">
        <v>37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3" ht="12" customHeight="1">
      <c r="A3" s="97"/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</row>
    <row r="5" spans="1:13" ht="25.5" customHeight="1">
      <c r="A5" s="98" t="s">
        <v>12</v>
      </c>
      <c r="B5" s="101" t="s">
        <v>13</v>
      </c>
      <c r="C5" s="117" t="s">
        <v>21</v>
      </c>
      <c r="D5" s="105"/>
      <c r="E5" s="105"/>
      <c r="F5" s="105"/>
      <c r="G5" s="105"/>
      <c r="H5" s="105"/>
      <c r="I5" s="105"/>
      <c r="J5" s="105"/>
      <c r="K5" s="105"/>
      <c r="L5" s="106"/>
    </row>
    <row r="6" spans="1:13" ht="25.5" customHeight="1">
      <c r="A6" s="99"/>
      <c r="B6" s="102"/>
      <c r="C6" s="118" t="s">
        <v>38</v>
      </c>
      <c r="D6" s="119"/>
      <c r="E6" s="119"/>
      <c r="F6" s="119"/>
      <c r="G6" s="120"/>
      <c r="H6" s="121" t="s">
        <v>39</v>
      </c>
      <c r="I6" s="122"/>
      <c r="J6" s="122"/>
      <c r="K6" s="122"/>
      <c r="L6" s="123"/>
    </row>
    <row r="7" spans="1:13" s="8" customFormat="1" ht="18.75" customHeight="1">
      <c r="A7" s="100"/>
      <c r="B7" s="103"/>
      <c r="C7" s="87" t="s">
        <v>14</v>
      </c>
      <c r="D7" s="88" t="s">
        <v>15</v>
      </c>
      <c r="E7" s="88" t="s">
        <v>40</v>
      </c>
      <c r="F7" s="88" t="s">
        <v>41</v>
      </c>
      <c r="G7" s="89" t="s">
        <v>42</v>
      </c>
      <c r="H7" s="90" t="s">
        <v>14</v>
      </c>
      <c r="I7" s="91" t="s">
        <v>15</v>
      </c>
      <c r="J7" s="91" t="s">
        <v>40</v>
      </c>
      <c r="K7" s="91" t="s">
        <v>41</v>
      </c>
      <c r="L7" s="92" t="s">
        <v>42</v>
      </c>
      <c r="M7" s="7"/>
    </row>
    <row r="8" spans="1:13" s="17" customFormat="1" ht="10.5">
      <c r="A8" s="9">
        <v>1</v>
      </c>
      <c r="B8" s="55">
        <v>2</v>
      </c>
      <c r="C8" s="11">
        <v>3</v>
      </c>
      <c r="D8" s="14">
        <v>4</v>
      </c>
      <c r="E8" s="14">
        <v>5</v>
      </c>
      <c r="F8" s="14">
        <v>6</v>
      </c>
      <c r="G8" s="56">
        <v>7</v>
      </c>
      <c r="H8" s="11">
        <v>8</v>
      </c>
      <c r="I8" s="14">
        <v>9</v>
      </c>
      <c r="J8" s="14">
        <v>10</v>
      </c>
      <c r="K8" s="14">
        <v>11</v>
      </c>
      <c r="L8" s="57">
        <v>12</v>
      </c>
      <c r="M8" s="16"/>
    </row>
    <row r="9" spans="1:13" s="17" customFormat="1" ht="10.5">
      <c r="A9" s="18"/>
      <c r="B9" s="58"/>
      <c r="C9" s="59"/>
      <c r="D9" s="21"/>
      <c r="E9" s="21"/>
      <c r="F9" s="21"/>
      <c r="G9" s="60"/>
      <c r="H9" s="59"/>
      <c r="I9" s="21"/>
      <c r="J9" s="21"/>
      <c r="K9" s="21"/>
      <c r="L9" s="23"/>
      <c r="M9" s="16"/>
    </row>
    <row r="10" spans="1:13" s="30" customFormat="1">
      <c r="A10" s="82" t="s">
        <v>22</v>
      </c>
      <c r="B10" s="61"/>
      <c r="C10" s="62">
        <v>177384.86</v>
      </c>
      <c r="D10" s="63">
        <v>48666.11</v>
      </c>
      <c r="E10" s="63">
        <v>127433.25</v>
      </c>
      <c r="F10" s="63">
        <v>1015</v>
      </c>
      <c r="G10" s="64">
        <v>270.5</v>
      </c>
      <c r="H10" s="62">
        <v>169594</v>
      </c>
      <c r="I10" s="63">
        <v>46955</v>
      </c>
      <c r="J10" s="63">
        <v>121368</v>
      </c>
      <c r="K10" s="63">
        <v>1015</v>
      </c>
      <c r="L10" s="65">
        <v>256</v>
      </c>
      <c r="M10" s="29"/>
    </row>
    <row r="11" spans="1:13" s="36" customFormat="1" ht="10.5" customHeight="1">
      <c r="A11" s="83" t="s">
        <v>23</v>
      </c>
      <c r="B11" s="66"/>
      <c r="C11" s="67"/>
      <c r="D11" s="68"/>
      <c r="E11" s="68"/>
      <c r="F11" s="68"/>
      <c r="G11" s="69"/>
      <c r="H11" s="67"/>
      <c r="I11" s="68"/>
      <c r="J11" s="68"/>
      <c r="K11" s="68"/>
      <c r="L11" s="70"/>
      <c r="M11" s="4"/>
    </row>
    <row r="12" spans="1:13" ht="24">
      <c r="A12" s="84" t="s">
        <v>24</v>
      </c>
      <c r="B12" s="71" t="s">
        <v>0</v>
      </c>
      <c r="C12" s="72">
        <v>19291.75</v>
      </c>
      <c r="D12" s="68">
        <v>7246.25</v>
      </c>
      <c r="E12" s="68">
        <v>12045.5</v>
      </c>
      <c r="F12" s="68"/>
      <c r="G12" s="69"/>
      <c r="H12" s="72">
        <v>18795</v>
      </c>
      <c r="I12" s="68">
        <v>6561</v>
      </c>
      <c r="J12" s="68">
        <v>12234</v>
      </c>
      <c r="K12" s="68"/>
      <c r="L12" s="70"/>
    </row>
    <row r="13" spans="1:13">
      <c r="A13" s="84" t="s">
        <v>25</v>
      </c>
      <c r="B13" s="71" t="s">
        <v>1</v>
      </c>
      <c r="C13" s="72">
        <v>3013.5</v>
      </c>
      <c r="D13" s="68">
        <v>2912</v>
      </c>
      <c r="E13" s="68">
        <v>101.5</v>
      </c>
      <c r="F13" s="68"/>
      <c r="G13" s="69"/>
      <c r="H13" s="72">
        <v>3014</v>
      </c>
      <c r="I13" s="68">
        <v>2905</v>
      </c>
      <c r="J13" s="68">
        <v>109</v>
      </c>
      <c r="K13" s="68"/>
      <c r="L13" s="70"/>
    </row>
    <row r="14" spans="1:13" ht="24">
      <c r="A14" s="84" t="s">
        <v>26</v>
      </c>
      <c r="B14" s="71" t="s">
        <v>2</v>
      </c>
      <c r="C14" s="72">
        <v>22865.75</v>
      </c>
      <c r="D14" s="68">
        <v>22704.75</v>
      </c>
      <c r="E14" s="68">
        <v>161</v>
      </c>
      <c r="F14" s="68"/>
      <c r="G14" s="69"/>
      <c r="H14" s="72">
        <v>22852</v>
      </c>
      <c r="I14" s="68">
        <v>22689</v>
      </c>
      <c r="J14" s="68">
        <v>163</v>
      </c>
      <c r="K14" s="68"/>
      <c r="L14" s="70"/>
    </row>
    <row r="15" spans="1:13">
      <c r="A15" s="84" t="s">
        <v>27</v>
      </c>
      <c r="B15" s="71" t="s">
        <v>3</v>
      </c>
      <c r="C15" s="72">
        <v>5240.25</v>
      </c>
      <c r="D15" s="68">
        <v>4599.25</v>
      </c>
      <c r="E15" s="68">
        <v>641</v>
      </c>
      <c r="F15" s="68"/>
      <c r="G15" s="69"/>
      <c r="H15" s="72">
        <v>5096</v>
      </c>
      <c r="I15" s="68">
        <v>4460</v>
      </c>
      <c r="J15" s="68">
        <v>636</v>
      </c>
      <c r="K15" s="68"/>
      <c r="L15" s="70"/>
    </row>
    <row r="16" spans="1:13">
      <c r="A16" s="84" t="s">
        <v>28</v>
      </c>
      <c r="B16" s="71" t="s">
        <v>4</v>
      </c>
      <c r="C16" s="72">
        <v>617.75</v>
      </c>
      <c r="D16" s="68">
        <v>595.25</v>
      </c>
      <c r="E16" s="68">
        <v>22.5</v>
      </c>
      <c r="F16" s="68"/>
      <c r="G16" s="69"/>
      <c r="H16" s="72">
        <v>607</v>
      </c>
      <c r="I16" s="68">
        <v>583</v>
      </c>
      <c r="J16" s="68">
        <v>24</v>
      </c>
      <c r="K16" s="68"/>
      <c r="L16" s="70"/>
    </row>
    <row r="17" spans="1:13" ht="25.15" customHeight="1">
      <c r="A17" s="84" t="s">
        <v>29</v>
      </c>
      <c r="B17" s="71" t="s">
        <v>5</v>
      </c>
      <c r="C17" s="72">
        <v>749.75</v>
      </c>
      <c r="D17" s="68"/>
      <c r="E17" s="68">
        <v>749.75</v>
      </c>
      <c r="F17" s="68"/>
      <c r="G17" s="69"/>
      <c r="H17" s="72">
        <v>707</v>
      </c>
      <c r="I17" s="68">
        <v>0</v>
      </c>
      <c r="J17" s="68">
        <v>707</v>
      </c>
      <c r="K17" s="68"/>
      <c r="L17" s="70"/>
    </row>
    <row r="18" spans="1:13">
      <c r="A18" s="84" t="s">
        <v>30</v>
      </c>
      <c r="B18" s="71" t="s">
        <v>6</v>
      </c>
      <c r="C18" s="72">
        <v>4215.75</v>
      </c>
      <c r="D18" s="68">
        <v>4104.25</v>
      </c>
      <c r="E18" s="68">
        <v>111.5</v>
      </c>
      <c r="F18" s="68"/>
      <c r="G18" s="69"/>
      <c r="H18" s="72">
        <v>3563</v>
      </c>
      <c r="I18" s="68">
        <v>3483</v>
      </c>
      <c r="J18" s="68">
        <v>80</v>
      </c>
      <c r="K18" s="68"/>
      <c r="L18" s="70"/>
    </row>
    <row r="19" spans="1:13" ht="24">
      <c r="A19" s="84" t="s">
        <v>31</v>
      </c>
      <c r="B19" s="71" t="s">
        <v>7</v>
      </c>
      <c r="C19" s="72">
        <v>11590.16</v>
      </c>
      <c r="D19" s="68">
        <v>1507.4099999999999</v>
      </c>
      <c r="E19" s="68">
        <v>10082.75</v>
      </c>
      <c r="F19" s="68"/>
      <c r="G19" s="69"/>
      <c r="H19" s="72">
        <v>11752</v>
      </c>
      <c r="I19" s="68">
        <v>1444</v>
      </c>
      <c r="J19" s="68">
        <v>10308</v>
      </c>
      <c r="K19" s="68"/>
      <c r="L19" s="70"/>
    </row>
    <row r="20" spans="1:13">
      <c r="A20" s="84" t="s">
        <v>32</v>
      </c>
      <c r="B20" s="71" t="s">
        <v>8</v>
      </c>
      <c r="C20" s="72">
        <v>96649.45</v>
      </c>
      <c r="D20" s="68">
        <v>2887.45</v>
      </c>
      <c r="E20" s="68">
        <v>93762</v>
      </c>
      <c r="F20" s="68"/>
      <c r="G20" s="69"/>
      <c r="H20" s="72">
        <v>89462</v>
      </c>
      <c r="I20" s="68">
        <v>2799</v>
      </c>
      <c r="J20" s="68">
        <v>86663</v>
      </c>
      <c r="K20" s="68"/>
      <c r="L20" s="70"/>
    </row>
    <row r="21" spans="1:13">
      <c r="A21" s="85" t="s">
        <v>33</v>
      </c>
      <c r="B21" s="73" t="s">
        <v>9</v>
      </c>
      <c r="C21" s="74">
        <v>11865.25</v>
      </c>
      <c r="D21" s="75">
        <v>2109.5</v>
      </c>
      <c r="E21" s="75">
        <v>9755.75</v>
      </c>
      <c r="F21" s="75"/>
      <c r="G21" s="76"/>
      <c r="H21" s="74">
        <v>12475</v>
      </c>
      <c r="I21" s="75">
        <v>2031</v>
      </c>
      <c r="J21" s="75">
        <v>10444</v>
      </c>
      <c r="K21" s="75"/>
      <c r="L21" s="77"/>
    </row>
    <row r="22" spans="1:13">
      <c r="A22" s="93" t="s">
        <v>34</v>
      </c>
      <c r="B22" s="86"/>
      <c r="C22" s="94"/>
      <c r="D22" s="94"/>
      <c r="E22" s="95"/>
      <c r="F22" s="95"/>
      <c r="G22" s="95"/>
      <c r="H22" s="5"/>
      <c r="I22" s="5"/>
      <c r="J22" s="5"/>
      <c r="K22" s="5"/>
      <c r="L22" s="5"/>
    </row>
    <row r="23" spans="1:13" s="79" customFormat="1" ht="30" customHeight="1">
      <c r="A23" s="115" t="s">
        <v>35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78"/>
    </row>
    <row r="24" spans="1:13" s="79" customFormat="1" ht="36.75" customHeight="1">
      <c r="A24" s="115" t="s">
        <v>36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78"/>
    </row>
    <row r="25" spans="1:13" s="50" customFormat="1" ht="12">
      <c r="A25" s="1"/>
      <c r="B25" s="1"/>
      <c r="C25" s="2"/>
      <c r="D25" s="2"/>
      <c r="E25" s="49"/>
      <c r="F25" s="49"/>
      <c r="G25" s="49"/>
      <c r="H25" s="2"/>
      <c r="I25" s="2"/>
      <c r="J25" s="2"/>
      <c r="K25" s="2"/>
      <c r="L25" s="2"/>
      <c r="M25" s="2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2020-05-28T09:12:24Z</dcterms:created>
  <dcterms:modified xsi:type="dcterms:W3CDTF">2020-05-28T11:59:26Z</dcterms:modified>
</cp:coreProperties>
</file>